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Files\Drive\TRASPARECIA\2018\"/>
    </mc:Choice>
  </mc:AlternateContent>
  <bookViews>
    <workbookView xWindow="0" yWindow="0" windowWidth="20490" windowHeight="6555"/>
  </bookViews>
  <sheets>
    <sheet name="Hoja1" sheetId="1" r:id="rId1"/>
  </sheets>
  <externalReferences>
    <externalReference r:id="rId2"/>
  </externalReferences>
  <definedNames>
    <definedName name="ANIO1P">'[1]Info General'!$D$23</definedName>
    <definedName name="ANIO2P">'[1]Info General'!$E$23</definedName>
    <definedName name="ANIO3P">'[1]Info General'!$F$23</definedName>
    <definedName name="ANIO4P">'[1]Info General'!$G$23</definedName>
    <definedName name="ANIO5P">'[1]Info General'!$H$23</definedName>
    <definedName name="ANIO6P">'[1]Info General'!$I$23</definedName>
    <definedName name="_xlnm.Print_Area" localSheetId="0">Hoja1!$A$1:$G$43</definedName>
    <definedName name="ENTIDAD">'[1]Info General'!$C$11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7" i="1" l="1"/>
  <c r="F37" i="1"/>
  <c r="E37" i="1"/>
  <c r="D37" i="1"/>
  <c r="C37" i="1"/>
  <c r="B37" i="1"/>
  <c r="G29" i="1"/>
  <c r="F29" i="1"/>
  <c r="E29" i="1"/>
  <c r="D29" i="1"/>
  <c r="C29" i="1"/>
  <c r="B29" i="1"/>
  <c r="C24" i="1"/>
  <c r="C22" i="1" s="1"/>
  <c r="C32" i="1" s="1"/>
  <c r="B24" i="1"/>
  <c r="B22" i="1" s="1"/>
  <c r="B32" i="1" s="1"/>
  <c r="C18" i="1"/>
  <c r="D18" i="1" s="1"/>
  <c r="E18" i="1" s="1"/>
  <c r="F18" i="1" s="1"/>
  <c r="G18" i="1" s="1"/>
  <c r="B18" i="1"/>
  <c r="E16" i="1"/>
  <c r="F16" i="1" s="1"/>
  <c r="G16" i="1" s="1"/>
  <c r="D16" i="1"/>
  <c r="C15" i="1"/>
  <c r="D15" i="1" s="1"/>
  <c r="E15" i="1" s="1"/>
  <c r="F15" i="1" s="1"/>
  <c r="G15" i="1" s="1"/>
  <c r="B15" i="1"/>
  <c r="C14" i="1"/>
  <c r="D14" i="1" s="1"/>
  <c r="E14" i="1" s="1"/>
  <c r="F14" i="1" s="1"/>
  <c r="G14" i="1" s="1"/>
  <c r="B14" i="1"/>
  <c r="C13" i="1"/>
  <c r="D13" i="1" s="1"/>
  <c r="B13" i="1"/>
  <c r="C8" i="1"/>
  <c r="B8" i="1"/>
  <c r="G6" i="1"/>
  <c r="F6" i="1"/>
  <c r="E6" i="1"/>
  <c r="D6" i="1"/>
  <c r="C6" i="1"/>
  <c r="B6" i="1"/>
  <c r="A2" i="1"/>
  <c r="D8" i="1" l="1"/>
  <c r="E13" i="1"/>
  <c r="D24" i="1"/>
  <c r="E8" i="1" l="1"/>
  <c r="F13" i="1"/>
  <c r="E24" i="1"/>
  <c r="D22" i="1"/>
  <c r="D32" i="1" s="1"/>
  <c r="F24" i="1" l="1"/>
  <c r="E22" i="1"/>
  <c r="E32" i="1" s="1"/>
  <c r="G13" i="1"/>
  <c r="G8" i="1" s="1"/>
  <c r="F8" i="1"/>
  <c r="F22" i="1" l="1"/>
  <c r="F32" i="1" s="1"/>
  <c r="G24" i="1"/>
  <c r="G22" i="1" s="1"/>
  <c r="G32" i="1" s="1"/>
</calcChain>
</file>

<file path=xl/sharedStrings.xml><?xml version="1.0" encoding="utf-8"?>
<sst xmlns="http://schemas.openxmlformats.org/spreadsheetml/2006/main" count="33" uniqueCount="33">
  <si>
    <t>Formato 7 a) Proyecciones de Ingresos - LDF</t>
  </si>
  <si>
    <t>Proyecciones de Ingresos - LDF</t>
  </si>
  <si>
    <t>(PESOS)</t>
  </si>
  <si>
    <t>(CIFRAS NOMINALES)</t>
  </si>
  <si>
    <t>Concepto (b)</t>
  </si>
  <si>
    <t>Año en Cuestión
(de proyecto de presupuesto) (c)</t>
  </si>
  <si>
    <t>1. Ingresos de Libre Disposición (1=A+B+C+D+E+F+G+H+I+J+K+L)</t>
  </si>
  <si>
    <t>A. Impuestos</t>
  </si>
  <si>
    <t>B. Cuotas y Aportaciones de Seguridad Social</t>
  </si>
  <si>
    <t>C. Contribuciones de Mejoras</t>
  </si>
  <si>
    <t xml:space="preserve">D. Derechos </t>
  </si>
  <si>
    <t>E. Productos</t>
  </si>
  <si>
    <t>F. Aprovechamientos</t>
  </si>
  <si>
    <t>G. Ingresos por ventas de Bienes y Servicios</t>
  </si>
  <si>
    <t>H. Participaciones</t>
  </si>
  <si>
    <t>I. Incentivos Derivados de la Colaboración Fiscal</t>
  </si>
  <si>
    <t>J. Transferencias</t>
  </si>
  <si>
    <t>K. Convenios</t>
  </si>
  <si>
    <t>L. Otros Ingresos de Libre Disposición</t>
  </si>
  <si>
    <t>2. Transferencias Federales Etiquetadas (2=A+B+C+D+E)</t>
  </si>
  <si>
    <t>A. Aportaciones</t>
  </si>
  <si>
    <t>B. Convenios</t>
  </si>
  <si>
    <t>C. Fondos Distintos de Aportaciones</t>
  </si>
  <si>
    <t>D. Transferencias, Subsidios y Subvenciones, y Pensiones y Jubilaciones</t>
  </si>
  <si>
    <t>E. Otras Transferencias Federales Etiquetadas</t>
  </si>
  <si>
    <t>3. Ingresos Derivados de Financiamientos (3=A)</t>
  </si>
  <si>
    <t>A. Ingresos Derivados de Financiamientos</t>
  </si>
  <si>
    <t>4. Total de Ingresos Proyectados (4=1+2+3)</t>
  </si>
  <si>
    <t>Datos Informativos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</si>
  <si>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</si>
  <si>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</si>
  <si>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Financiamientos (3= 1 + 2)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</si>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</sst>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theme="2" tint="-9.9948118533890809E-2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2" borderId="6" xfId="0" applyFont="1" applyFill="1" applyBorder="1" applyAlignment="1" applyProtection="1">
      <alignment horizontal="center" vertical="center" wrapText="1"/>
      <protection locked="0"/>
    </xf>
    <xf numFmtId="0" fontId="1" fillId="2" borderId="8" xfId="0" applyFont="1" applyFill="1" applyBorder="1" applyAlignment="1" applyProtection="1">
      <alignment horizontal="center" vertical="center" wrapText="1"/>
    </xf>
    <xf numFmtId="0" fontId="1" fillId="0" borderId="6" xfId="0" applyFont="1" applyFill="1" applyBorder="1" applyAlignment="1">
      <alignment horizontal="left" vertical="center" indent="3"/>
    </xf>
    <xf numFmtId="0" fontId="1" fillId="0" borderId="6" xfId="0" applyFont="1" applyFill="1" applyBorder="1" applyAlignment="1" applyProtection="1">
      <alignment vertical="center"/>
      <protection locked="0"/>
    </xf>
    <xf numFmtId="0" fontId="0" fillId="0" borderId="9" xfId="0" applyFill="1" applyBorder="1" applyAlignment="1">
      <alignment horizontal="left" vertical="center" indent="6"/>
    </xf>
    <xf numFmtId="0" fontId="0" fillId="0" borderId="9" xfId="0" applyFill="1" applyBorder="1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0" borderId="9" xfId="0" applyFill="1" applyBorder="1" applyAlignment="1">
      <alignment horizontal="left" indent="6"/>
    </xf>
    <xf numFmtId="0" fontId="0" fillId="0" borderId="9" xfId="0" applyFill="1" applyBorder="1" applyAlignment="1">
      <alignment vertical="center"/>
    </xf>
    <xf numFmtId="0" fontId="1" fillId="0" borderId="9" xfId="0" applyFont="1" applyFill="1" applyBorder="1" applyAlignment="1">
      <alignment horizontal="left" vertical="center" indent="3"/>
    </xf>
    <xf numFmtId="0" fontId="1" fillId="0" borderId="9" xfId="0" applyFont="1" applyFill="1" applyBorder="1" applyAlignment="1" applyProtection="1">
      <alignment vertical="center"/>
      <protection locked="0"/>
    </xf>
    <xf numFmtId="0" fontId="0" fillId="0" borderId="9" xfId="0" applyFont="1" applyFill="1" applyBorder="1" applyAlignment="1">
      <alignment horizontal="left" vertical="center" indent="6"/>
    </xf>
    <xf numFmtId="0" fontId="1" fillId="0" borderId="9" xfId="0" applyFont="1" applyFill="1" applyBorder="1" applyAlignment="1">
      <alignment horizontal="left" indent="3"/>
    </xf>
    <xf numFmtId="0" fontId="1" fillId="0" borderId="9" xfId="0" applyFont="1" applyFill="1" applyBorder="1" applyAlignment="1">
      <alignment vertical="center"/>
    </xf>
    <xf numFmtId="0" fontId="0" fillId="0" borderId="9" xfId="0" applyFont="1" applyFill="1" applyBorder="1" applyAlignment="1">
      <alignment horizontal="left" vertical="center" wrapText="1" indent="3"/>
    </xf>
    <xf numFmtId="0" fontId="0" fillId="0" borderId="0" xfId="0" applyBorder="1"/>
    <xf numFmtId="0" fontId="1" fillId="0" borderId="0" xfId="0" applyFont="1" applyFill="1" applyBorder="1" applyAlignment="1">
      <alignment horizontal="left" vertical="center" indent="3"/>
    </xf>
    <xf numFmtId="0" fontId="1" fillId="0" borderId="0" xfId="0" applyFont="1" applyFill="1" applyBorder="1" applyAlignment="1" applyProtection="1">
      <alignment vertical="center"/>
      <protection locked="0"/>
    </xf>
    <xf numFmtId="0" fontId="0" fillId="0" borderId="0" xfId="0" applyFill="1" applyBorder="1" applyAlignment="1">
      <alignment vertical="center"/>
    </xf>
    <xf numFmtId="0" fontId="0" fillId="0" borderId="0" xfId="0" applyFill="1" applyBorder="1"/>
    <xf numFmtId="0" fontId="1" fillId="2" borderId="6" xfId="0" applyFont="1" applyFill="1" applyBorder="1" applyAlignment="1" applyProtection="1">
      <alignment horizontal="center" vertical="center"/>
      <protection locked="0"/>
    </xf>
    <xf numFmtId="0" fontId="1" fillId="2" borderId="7" xfId="0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 horizontal="left" vertical="center"/>
    </xf>
    <xf numFmtId="0" fontId="1" fillId="2" borderId="1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39</xdr:row>
      <xdr:rowOff>0</xdr:rowOff>
    </xdr:from>
    <xdr:to>
      <xdr:col>2</xdr:col>
      <xdr:colOff>1190625</xdr:colOff>
      <xdr:row>42</xdr:row>
      <xdr:rowOff>9526</xdr:rowOff>
    </xdr:to>
    <xdr:sp macro="" textlink="">
      <xdr:nvSpPr>
        <xdr:cNvPr id="2" name="6 CuadroTexto"/>
        <xdr:cNvSpPr txBox="1"/>
      </xdr:nvSpPr>
      <xdr:spPr>
        <a:xfrm>
          <a:off x="5429250" y="8509000"/>
          <a:ext cx="2571750" cy="58102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RECTOR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DANIEL JIMÉNEZ RODRÍGUEZ</a:t>
          </a:r>
        </a:p>
      </xdr:txBody>
    </xdr:sp>
    <xdr:clientData/>
  </xdr:twoCellAnchor>
  <xdr:twoCellAnchor>
    <xdr:from>
      <xdr:col>4</xdr:col>
      <xdr:colOff>0</xdr:colOff>
      <xdr:row>39</xdr:row>
      <xdr:rowOff>0</xdr:rowOff>
    </xdr:from>
    <xdr:to>
      <xdr:col>6</xdr:col>
      <xdr:colOff>409575</xdr:colOff>
      <xdr:row>42</xdr:row>
      <xdr:rowOff>95249</xdr:rowOff>
    </xdr:to>
    <xdr:sp macro="" textlink="">
      <xdr:nvSpPr>
        <xdr:cNvPr id="3" name="9 CuadroTexto"/>
        <xdr:cNvSpPr txBox="1"/>
      </xdr:nvSpPr>
      <xdr:spPr>
        <a:xfrm>
          <a:off x="9572625" y="8509000"/>
          <a:ext cx="3171825" cy="66674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DIRECTOR DE ADMINISTRACIÓN Y FINANZAS</a:t>
          </a:r>
        </a:p>
        <a:p>
          <a:pPr algn="ctr"/>
          <a:r>
            <a:rPr lang="es-MX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JOSÉ ROBERTO KOELLIKER DELGADO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iles/Drive/EST.%20FIN%20TRIMESTRALES/2018/1er%20TRIMESTRE%20marzo/0361_LDF_1803_PEGT_UT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11">
          <cell r="C11" t="str">
            <v>Municipio de San Miguel de Allende, Gobierno del Estado de Guanajuato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8"/>
  <sheetViews>
    <sheetView showGridLines="0" tabSelected="1" view="pageBreakPreview" topLeftCell="A29" zoomScale="60" zoomScaleNormal="100" workbookViewId="0">
      <selection activeCell="A38" sqref="A38:L38"/>
    </sheetView>
  </sheetViews>
  <sheetFormatPr baseColWidth="10" defaultColWidth="0" defaultRowHeight="15" zeroHeight="1" x14ac:dyDescent="0.25"/>
  <cols>
    <col min="1" max="1" width="81.42578125" customWidth="1"/>
    <col min="2" max="7" width="20.7109375" customWidth="1"/>
    <col min="8" max="16384" width="10.85546875" hidden="1"/>
  </cols>
  <sheetData>
    <row r="1" spans="1:7" ht="37.5" customHeight="1" x14ac:dyDescent="0.25">
      <c r="A1" s="23" t="s">
        <v>0</v>
      </c>
      <c r="B1" s="23"/>
      <c r="C1" s="23"/>
      <c r="D1" s="23"/>
      <c r="E1" s="23"/>
      <c r="F1" s="23"/>
      <c r="G1" s="23"/>
    </row>
    <row r="2" spans="1:7" x14ac:dyDescent="0.25">
      <c r="A2" s="24" t="str">
        <f>ENTIDAD</f>
        <v>Municipio de San Miguel de Allende, Gobierno del Estado de Guanajuato</v>
      </c>
      <c r="B2" s="25"/>
      <c r="C2" s="25"/>
      <c r="D2" s="25"/>
      <c r="E2" s="25"/>
      <c r="F2" s="25"/>
      <c r="G2" s="26"/>
    </row>
    <row r="3" spans="1:7" x14ac:dyDescent="0.25">
      <c r="A3" s="27" t="s">
        <v>1</v>
      </c>
      <c r="B3" s="28"/>
      <c r="C3" s="28"/>
      <c r="D3" s="28"/>
      <c r="E3" s="28"/>
      <c r="F3" s="28"/>
      <c r="G3" s="29"/>
    </row>
    <row r="4" spans="1:7" x14ac:dyDescent="0.25">
      <c r="A4" s="27" t="s">
        <v>2</v>
      </c>
      <c r="B4" s="28"/>
      <c r="C4" s="28"/>
      <c r="D4" s="28"/>
      <c r="E4" s="28"/>
      <c r="F4" s="28"/>
      <c r="G4" s="29"/>
    </row>
    <row r="5" spans="1:7" x14ac:dyDescent="0.25">
      <c r="A5" s="27" t="s">
        <v>3</v>
      </c>
      <c r="B5" s="28"/>
      <c r="C5" s="28"/>
      <c r="D5" s="28"/>
      <c r="E5" s="28"/>
      <c r="F5" s="28"/>
      <c r="G5" s="29"/>
    </row>
    <row r="6" spans="1:7" x14ac:dyDescent="0.25">
      <c r="A6" s="30" t="s">
        <v>4</v>
      </c>
      <c r="B6" s="1">
        <f>ANIO1P</f>
        <v>2019</v>
      </c>
      <c r="C6" s="21" t="str">
        <f>ANIO2P</f>
        <v>2020 (d)</v>
      </c>
      <c r="D6" s="21" t="str">
        <f>ANIO3P</f>
        <v>2021 (d)</v>
      </c>
      <c r="E6" s="21" t="str">
        <f>ANIO4P</f>
        <v>2022 (d)</v>
      </c>
      <c r="F6" s="21" t="str">
        <f>ANIO5P</f>
        <v>2023 (d)</v>
      </c>
      <c r="G6" s="21" t="str">
        <f>ANIO6P</f>
        <v>2024 (d)</v>
      </c>
    </row>
    <row r="7" spans="1:7" ht="48" customHeight="1" x14ac:dyDescent="0.25">
      <c r="A7" s="31"/>
      <c r="B7" s="2" t="s">
        <v>5</v>
      </c>
      <c r="C7" s="22"/>
      <c r="D7" s="22"/>
      <c r="E7" s="22"/>
      <c r="F7" s="22"/>
      <c r="G7" s="22"/>
    </row>
    <row r="8" spans="1:7" x14ac:dyDescent="0.25">
      <c r="A8" s="3" t="s">
        <v>6</v>
      </c>
      <c r="B8" s="4">
        <f>SUM(B9:B20)</f>
        <v>31001523.409600001</v>
      </c>
      <c r="C8" s="4">
        <f>SUM(C9:C20)</f>
        <v>37502606.263712004</v>
      </c>
      <c r="D8" s="4">
        <f t="shared" ref="D8:G8" si="0">SUM(D9:D20)</f>
        <v>45402002.116128646</v>
      </c>
      <c r="E8" s="4">
        <f t="shared" si="0"/>
        <v>55004147.303516947</v>
      </c>
      <c r="F8" s="4">
        <f t="shared" si="0"/>
        <v>66680134.904314674</v>
      </c>
      <c r="G8" s="4">
        <f t="shared" si="0"/>
        <v>80882347.296690315</v>
      </c>
    </row>
    <row r="9" spans="1:7" x14ac:dyDescent="0.25">
      <c r="A9" s="5" t="s">
        <v>7</v>
      </c>
      <c r="B9" s="6">
        <v>0</v>
      </c>
      <c r="C9" s="6">
        <v>0</v>
      </c>
      <c r="D9" s="6">
        <v>0</v>
      </c>
      <c r="E9" s="6">
        <v>0</v>
      </c>
      <c r="F9" s="6">
        <v>0</v>
      </c>
      <c r="G9" s="6">
        <v>0</v>
      </c>
    </row>
    <row r="10" spans="1:7" x14ac:dyDescent="0.25">
      <c r="A10" s="5" t="s">
        <v>8</v>
      </c>
      <c r="B10" s="6">
        <v>0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</row>
    <row r="11" spans="1:7" x14ac:dyDescent="0.25">
      <c r="A11" s="5" t="s">
        <v>9</v>
      </c>
      <c r="B11" s="6">
        <v>0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</row>
    <row r="12" spans="1:7" x14ac:dyDescent="0.25">
      <c r="A12" s="5" t="s">
        <v>10</v>
      </c>
      <c r="B12" s="6">
        <v>0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</row>
    <row r="13" spans="1:7" x14ac:dyDescent="0.25">
      <c r="A13" s="5" t="s">
        <v>11</v>
      </c>
      <c r="B13" s="6">
        <f>955678*1.1</f>
        <v>1051245.8</v>
      </c>
      <c r="C13" s="6">
        <f>B13*1.1</f>
        <v>1156370.3800000001</v>
      </c>
      <c r="D13" s="6">
        <f>C13*1.1</f>
        <v>1272007.4180000003</v>
      </c>
      <c r="E13" s="6">
        <f>D13*1.1</f>
        <v>1399208.1598000005</v>
      </c>
      <c r="F13" s="6">
        <f>E13*1.1</f>
        <v>1539128.9757800007</v>
      </c>
      <c r="G13" s="6">
        <f>F13*1.1</f>
        <v>1693041.8733580008</v>
      </c>
    </row>
    <row r="14" spans="1:7" x14ac:dyDescent="0.25">
      <c r="A14" s="5" t="s">
        <v>12</v>
      </c>
      <c r="B14" s="6">
        <f>966900*1.1</f>
        <v>1063590</v>
      </c>
      <c r="C14" s="6">
        <f t="shared" ref="C14:G14" si="1">B14*1.1</f>
        <v>1169949</v>
      </c>
      <c r="D14" s="6">
        <f t="shared" si="1"/>
        <v>1286943.9000000001</v>
      </c>
      <c r="E14" s="6">
        <f t="shared" si="1"/>
        <v>1415638.2900000003</v>
      </c>
      <c r="F14" s="6">
        <f t="shared" si="1"/>
        <v>1557202.1190000004</v>
      </c>
      <c r="G14" s="6">
        <f t="shared" si="1"/>
        <v>1712922.3309000006</v>
      </c>
    </row>
    <row r="15" spans="1:7" x14ac:dyDescent="0.25">
      <c r="A15" s="5" t="s">
        <v>13</v>
      </c>
      <c r="B15" s="6">
        <f>496000*1.1</f>
        <v>545600</v>
      </c>
      <c r="C15" s="6">
        <f>B15*1.1</f>
        <v>600160</v>
      </c>
      <c r="D15" s="6">
        <f>C15*1.1</f>
        <v>660176</v>
      </c>
      <c r="E15" s="6">
        <f>D15*1.1</f>
        <v>726193.60000000009</v>
      </c>
      <c r="F15" s="6">
        <f>E15*1.1</f>
        <v>798812.9600000002</v>
      </c>
      <c r="G15" s="6">
        <f>F15*1.1</f>
        <v>878694.25600000028</v>
      </c>
    </row>
    <row r="16" spans="1:7" x14ac:dyDescent="0.25">
      <c r="A16" s="5" t="s">
        <v>14</v>
      </c>
      <c r="B16" s="7"/>
      <c r="C16" s="6">
        <v>0</v>
      </c>
      <c r="D16" s="6">
        <f t="shared" ref="D16:G16" si="2">C16*1.1</f>
        <v>0</v>
      </c>
      <c r="E16" s="6">
        <f t="shared" si="2"/>
        <v>0</v>
      </c>
      <c r="F16" s="6">
        <f t="shared" si="2"/>
        <v>0</v>
      </c>
      <c r="G16" s="6">
        <f t="shared" si="2"/>
        <v>0</v>
      </c>
    </row>
    <row r="17" spans="1:7" x14ac:dyDescent="0.25">
      <c r="A17" s="8" t="s">
        <v>15</v>
      </c>
      <c r="B17" s="6">
        <v>0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</row>
    <row r="18" spans="1:7" x14ac:dyDescent="0.25">
      <c r="A18" s="5" t="s">
        <v>16</v>
      </c>
      <c r="B18" s="6">
        <f>23230399.68*1.22</f>
        <v>28341087.6096</v>
      </c>
      <c r="C18" s="6">
        <f>B18*1.22</f>
        <v>34576126.883712001</v>
      </c>
      <c r="D18" s="6">
        <f>C18*1.22</f>
        <v>42182874.798128642</v>
      </c>
      <c r="E18" s="6">
        <f t="shared" ref="E18:G18" si="3">D18*1.22</f>
        <v>51463107.253716946</v>
      </c>
      <c r="F18" s="6">
        <f t="shared" si="3"/>
        <v>62784990.849534675</v>
      </c>
      <c r="G18" s="6">
        <f t="shared" si="3"/>
        <v>76597688.836432308</v>
      </c>
    </row>
    <row r="19" spans="1:7" x14ac:dyDescent="0.25">
      <c r="A19" s="5" t="s">
        <v>17</v>
      </c>
      <c r="B19" s="6">
        <v>0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</row>
    <row r="20" spans="1:7" x14ac:dyDescent="0.25">
      <c r="A20" s="5" t="s">
        <v>18</v>
      </c>
      <c r="B20" s="6">
        <v>0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</row>
    <row r="21" spans="1:7" x14ac:dyDescent="0.25">
      <c r="A21" s="9"/>
      <c r="B21" s="9"/>
      <c r="C21" s="9"/>
      <c r="D21" s="9"/>
      <c r="E21" s="9"/>
      <c r="F21" s="9"/>
      <c r="G21" s="9"/>
    </row>
    <row r="22" spans="1:7" x14ac:dyDescent="0.25">
      <c r="A22" s="10" t="s">
        <v>19</v>
      </c>
      <c r="B22" s="11">
        <f>SUM(B23:B27)</f>
        <v>20178130.32</v>
      </c>
      <c r="C22" s="11">
        <f>SUM(C23:C27)</f>
        <v>21388818.139200002</v>
      </c>
      <c r="D22" s="11">
        <f t="shared" ref="D22:G22" si="4">SUM(D23:D27)</f>
        <v>22672147.227552004</v>
      </c>
      <c r="E22" s="11">
        <f t="shared" si="4"/>
        <v>24032476.061205126</v>
      </c>
      <c r="F22" s="11">
        <f t="shared" si="4"/>
        <v>25474424.624877434</v>
      </c>
      <c r="G22" s="11">
        <f t="shared" si="4"/>
        <v>27002890.102370083</v>
      </c>
    </row>
    <row r="23" spans="1:7" x14ac:dyDescent="0.25">
      <c r="A23" s="5" t="s">
        <v>20</v>
      </c>
      <c r="B23" s="6">
        <v>0</v>
      </c>
      <c r="C23" s="6">
        <v>0</v>
      </c>
      <c r="D23" s="6">
        <v>0</v>
      </c>
      <c r="E23" s="6">
        <v>0</v>
      </c>
      <c r="F23" s="6">
        <v>0</v>
      </c>
      <c r="G23" s="6">
        <v>0</v>
      </c>
    </row>
    <row r="24" spans="1:7" x14ac:dyDescent="0.25">
      <c r="A24" s="5" t="s">
        <v>21</v>
      </c>
      <c r="B24" s="6">
        <f>19035972*1.06</f>
        <v>20178130.32</v>
      </c>
      <c r="C24" s="6">
        <f>B24*1.06</f>
        <v>21388818.139200002</v>
      </c>
      <c r="D24" s="6">
        <f t="shared" ref="D24:G24" si="5">C24*1.06</f>
        <v>22672147.227552004</v>
      </c>
      <c r="E24" s="6">
        <f>D24*1.06</f>
        <v>24032476.061205126</v>
      </c>
      <c r="F24" s="6">
        <f t="shared" si="5"/>
        <v>25474424.624877434</v>
      </c>
      <c r="G24" s="6">
        <f t="shared" si="5"/>
        <v>27002890.102370083</v>
      </c>
    </row>
    <row r="25" spans="1:7" x14ac:dyDescent="0.25">
      <c r="A25" s="5" t="s">
        <v>22</v>
      </c>
      <c r="B25" s="6">
        <v>0</v>
      </c>
      <c r="C25" s="6">
        <v>0</v>
      </c>
      <c r="D25" s="6">
        <v>0</v>
      </c>
      <c r="E25" s="6">
        <v>0</v>
      </c>
      <c r="F25" s="6">
        <v>0</v>
      </c>
      <c r="G25" s="6">
        <v>0</v>
      </c>
    </row>
    <row r="26" spans="1:7" x14ac:dyDescent="0.25">
      <c r="A26" s="12" t="s">
        <v>23</v>
      </c>
      <c r="B26" s="6">
        <v>0</v>
      </c>
      <c r="C26" s="6">
        <v>0</v>
      </c>
      <c r="D26" s="6">
        <v>0</v>
      </c>
      <c r="E26" s="6">
        <v>0</v>
      </c>
      <c r="F26" s="6">
        <v>0</v>
      </c>
      <c r="G26" s="6">
        <v>0</v>
      </c>
    </row>
    <row r="27" spans="1:7" x14ac:dyDescent="0.25">
      <c r="A27" s="5" t="s">
        <v>24</v>
      </c>
      <c r="B27" s="6">
        <v>0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</row>
    <row r="28" spans="1:7" x14ac:dyDescent="0.25">
      <c r="A28" s="9"/>
      <c r="B28" s="9"/>
      <c r="C28" s="9"/>
      <c r="D28" s="9"/>
      <c r="E28" s="9"/>
      <c r="F28" s="9"/>
      <c r="G28" s="9"/>
    </row>
    <row r="29" spans="1:7" x14ac:dyDescent="0.25">
      <c r="A29" s="10" t="s">
        <v>25</v>
      </c>
      <c r="B29" s="11">
        <f>B30</f>
        <v>0</v>
      </c>
      <c r="C29" s="11">
        <f t="shared" ref="C29:G29" si="6">C30</f>
        <v>0</v>
      </c>
      <c r="D29" s="11">
        <f t="shared" si="6"/>
        <v>0</v>
      </c>
      <c r="E29" s="11">
        <f t="shared" si="6"/>
        <v>0</v>
      </c>
      <c r="F29" s="11">
        <f t="shared" si="6"/>
        <v>0</v>
      </c>
      <c r="G29" s="11">
        <f t="shared" si="6"/>
        <v>0</v>
      </c>
    </row>
    <row r="30" spans="1:7" x14ac:dyDescent="0.25">
      <c r="A30" s="5" t="s">
        <v>26</v>
      </c>
      <c r="B30" s="6">
        <v>0</v>
      </c>
      <c r="C30" s="6">
        <v>0</v>
      </c>
      <c r="D30" s="6">
        <v>0</v>
      </c>
      <c r="E30" s="6">
        <v>0</v>
      </c>
      <c r="F30" s="6">
        <v>0</v>
      </c>
      <c r="G30" s="6">
        <v>0</v>
      </c>
    </row>
    <row r="31" spans="1:7" x14ac:dyDescent="0.25">
      <c r="A31" s="9"/>
      <c r="B31" s="9"/>
      <c r="C31" s="9"/>
      <c r="D31" s="9"/>
      <c r="E31" s="9"/>
      <c r="F31" s="9"/>
      <c r="G31" s="9"/>
    </row>
    <row r="32" spans="1:7" x14ac:dyDescent="0.25">
      <c r="A32" s="13" t="s">
        <v>27</v>
      </c>
      <c r="B32" s="11">
        <f>B29+B22+B8</f>
        <v>51179653.729599997</v>
      </c>
      <c r="C32" s="11">
        <f t="shared" ref="C32:F32" si="7">C29+C22+C8</f>
        <v>58891424.402912006</v>
      </c>
      <c r="D32" s="11">
        <f t="shared" si="7"/>
        <v>68074149.34368065</v>
      </c>
      <c r="E32" s="11">
        <f t="shared" si="7"/>
        <v>79036623.364722073</v>
      </c>
      <c r="F32" s="11">
        <f t="shared" si="7"/>
        <v>92154559.529192105</v>
      </c>
      <c r="G32" s="11">
        <f>G29+G22+G8</f>
        <v>107885237.3990604</v>
      </c>
    </row>
    <row r="33" spans="1:12" x14ac:dyDescent="0.25">
      <c r="A33" s="9"/>
      <c r="B33" s="9"/>
      <c r="C33" s="9"/>
      <c r="D33" s="9"/>
      <c r="E33" s="9"/>
      <c r="F33" s="9"/>
      <c r="G33" s="9"/>
    </row>
    <row r="34" spans="1:12" x14ac:dyDescent="0.25">
      <c r="A34" s="10" t="s">
        <v>28</v>
      </c>
      <c r="B34" s="14"/>
      <c r="C34" s="14"/>
      <c r="D34" s="14"/>
      <c r="E34" s="14"/>
      <c r="F34" s="14"/>
      <c r="G34" s="14"/>
    </row>
    <row r="35" spans="1:12" ht="30" x14ac:dyDescent="0.25">
      <c r="A35" s="15" t="s">
        <v>29</v>
      </c>
      <c r="B35" s="6">
        <v>0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</row>
    <row r="36" spans="1:12" ht="30" x14ac:dyDescent="0.25">
      <c r="A36" s="15" t="s">
        <v>30</v>
      </c>
      <c r="B36" s="6">
        <v>0</v>
      </c>
      <c r="C36" s="6">
        <v>0</v>
      </c>
      <c r="D36" s="6">
        <v>0</v>
      </c>
      <c r="E36" s="6">
        <v>0</v>
      </c>
      <c r="F36" s="6">
        <v>0</v>
      </c>
      <c r="G36" s="6">
        <v>0</v>
      </c>
    </row>
    <row r="37" spans="1:12" x14ac:dyDescent="0.25">
      <c r="A37" s="10" t="s">
        <v>31</v>
      </c>
      <c r="B37" s="11">
        <f>B36+B35</f>
        <v>0</v>
      </c>
      <c r="C37" s="11">
        <f t="shared" ref="C37:F37" si="8">C36+C35</f>
        <v>0</v>
      </c>
      <c r="D37" s="11">
        <f t="shared" si="8"/>
        <v>0</v>
      </c>
      <c r="E37" s="11">
        <f t="shared" si="8"/>
        <v>0</v>
      </c>
      <c r="F37" s="11">
        <f t="shared" si="8"/>
        <v>0</v>
      </c>
      <c r="G37" s="11">
        <f>G36+G35</f>
        <v>0</v>
      </c>
    </row>
    <row r="38" spans="1:12" x14ac:dyDescent="0.25">
      <c r="A38" s="32" t="s">
        <v>32</v>
      </c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</row>
    <row r="39" spans="1:12" x14ac:dyDescent="0.25">
      <c r="A39" s="17"/>
      <c r="B39" s="18"/>
      <c r="C39" s="18"/>
      <c r="D39" s="18"/>
      <c r="E39" s="18"/>
      <c r="F39" s="18"/>
      <c r="G39" s="18"/>
    </row>
    <row r="40" spans="1:12" x14ac:dyDescent="0.25">
      <c r="A40" s="17"/>
      <c r="B40" s="18"/>
      <c r="C40" s="18"/>
      <c r="D40" s="18"/>
      <c r="E40" s="18"/>
      <c r="F40" s="18"/>
      <c r="G40" s="18"/>
    </row>
    <row r="41" spans="1:12" x14ac:dyDescent="0.25">
      <c r="A41" s="17"/>
      <c r="B41" s="18"/>
      <c r="C41" s="18"/>
      <c r="D41" s="18"/>
      <c r="E41" s="18"/>
      <c r="F41" s="18"/>
      <c r="G41" s="18"/>
    </row>
    <row r="42" spans="1:12" x14ac:dyDescent="0.25">
      <c r="A42" s="17"/>
      <c r="B42" s="18"/>
      <c r="C42" s="18"/>
      <c r="D42" s="18"/>
      <c r="E42" s="18"/>
      <c r="F42" s="18"/>
      <c r="G42" s="18"/>
    </row>
    <row r="43" spans="1:12" x14ac:dyDescent="0.25">
      <c r="A43" s="19"/>
      <c r="B43" s="20"/>
      <c r="C43" s="20"/>
      <c r="D43" s="20"/>
      <c r="E43" s="20"/>
      <c r="F43" s="20"/>
      <c r="G43" s="20"/>
    </row>
    <row r="44" spans="1:12" hidden="1" x14ac:dyDescent="0.25">
      <c r="A44" s="16"/>
      <c r="B44" s="16"/>
      <c r="C44" s="16"/>
      <c r="D44" s="16"/>
      <c r="E44" s="16"/>
      <c r="F44" s="16"/>
      <c r="G44" s="16"/>
    </row>
    <row r="45" spans="1:12" hidden="1" x14ac:dyDescent="0.25">
      <c r="A45" s="16"/>
      <c r="B45" s="16"/>
      <c r="C45" s="16"/>
      <c r="D45" s="16"/>
      <c r="E45" s="16"/>
      <c r="F45" s="16"/>
      <c r="G45" s="16"/>
    </row>
    <row r="46" spans="1:12" hidden="1" x14ac:dyDescent="0.25">
      <c r="A46" s="16"/>
      <c r="B46" s="16"/>
      <c r="C46" s="16"/>
      <c r="D46" s="16"/>
      <c r="E46" s="16"/>
      <c r="F46" s="16"/>
      <c r="G46" s="16"/>
    </row>
    <row r="47" spans="1:12" hidden="1" x14ac:dyDescent="0.25">
      <c r="A47" s="16"/>
      <c r="B47" s="16"/>
      <c r="C47" s="16"/>
      <c r="D47" s="16"/>
      <c r="E47" s="16"/>
      <c r="F47" s="16"/>
      <c r="G47" s="16"/>
    </row>
    <row r="48" spans="1:12" hidden="1" x14ac:dyDescent="0.25">
      <c r="A48" s="16"/>
      <c r="B48" s="16"/>
      <c r="C48" s="16"/>
      <c r="D48" s="16"/>
      <c r="E48" s="16"/>
      <c r="F48" s="16"/>
      <c r="G48" s="16"/>
    </row>
  </sheetData>
  <mergeCells count="11">
    <mergeCell ref="G6:G7"/>
    <mergeCell ref="A1:G1"/>
    <mergeCell ref="A2:G2"/>
    <mergeCell ref="A3:G3"/>
    <mergeCell ref="A4:G4"/>
    <mergeCell ref="A5:G5"/>
    <mergeCell ref="A6:A7"/>
    <mergeCell ref="C6:C7"/>
    <mergeCell ref="D6:D7"/>
    <mergeCell ref="E6:E7"/>
    <mergeCell ref="F6:F7"/>
  </mergeCells>
  <dataValidations count="6">
    <dataValidation type="decimal" allowBlank="1" showInputMessage="1" showErrorMessage="1" sqref="B39:B42 B8:B15 B17:B37 C8:G37 C39:G42">
      <formula1>-1.79769313486231E+100</formula1>
      <formula2>1.79769313486231E+100</formula2>
    </dataValidation>
    <dataValidation allowBlank="1" showInputMessage="1" showErrorMessage="1" prompt="Año 5 (d)" sqref="G6:G7"/>
    <dataValidation allowBlank="1" showInputMessage="1" showErrorMessage="1" prompt="Año 4 (d)" sqref="F6:F7"/>
    <dataValidation allowBlank="1" showInputMessage="1" showErrorMessage="1" prompt="Año 3 (d)" sqref="E6:E7"/>
    <dataValidation allowBlank="1" showInputMessage="1" showErrorMessage="1" prompt="Año 2 (d)" sqref="D6:D7"/>
    <dataValidation allowBlank="1" showInputMessage="1" showErrorMessage="1" prompt="Año 1 (d)" sqref="C6:C7"/>
  </dataValidations>
  <pageMargins left="0.7" right="0.7" top="0.75" bottom="0.75" header="0.3" footer="0.3"/>
  <pageSetup paperSize="9" scale="42" orientation="portrait" verticalDpi="0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en Cuestión (de proyecto de presupuesto) (c)">
          <x14:formula1>
            <xm:f>'[1]Info General'!#REF!</xm:f>
          </x14:formula1>
          <x14:formula2>
            <xm:f>'[1]Info General'!#REF!</xm:f>
          </x14:formula2>
          <xm:sqref>B6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Ines</dc:creator>
  <cp:lastModifiedBy>UTSMA-09</cp:lastModifiedBy>
  <dcterms:created xsi:type="dcterms:W3CDTF">2018-05-02T17:19:40Z</dcterms:created>
  <dcterms:modified xsi:type="dcterms:W3CDTF">2018-05-09T20:32:07Z</dcterms:modified>
</cp:coreProperties>
</file>